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3\60\06634_6R\admin\spreadsheets\"/>
    </mc:Choice>
  </mc:AlternateContent>
  <bookViews>
    <workbookView xWindow="0" yWindow="0" windowWidth="14382" windowHeight="3618"/>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5" i="1" l="1"/>
  <c r="L15" i="1" l="1"/>
  <c r="N15" i="1" s="1"/>
  <c r="L14" i="1"/>
  <c r="N14" i="1" s="1"/>
  <c r="I13" i="1"/>
  <c r="N13" i="1" s="1"/>
  <c r="I4" i="1"/>
  <c r="N3" i="1" s="1"/>
  <c r="N12" i="1" l="1"/>
  <c r="N4" i="1"/>
</calcChain>
</file>

<file path=xl/sharedStrings.xml><?xml version="1.0" encoding="utf-8"?>
<sst xmlns="http://schemas.openxmlformats.org/spreadsheetml/2006/main" count="65" uniqueCount="37">
  <si>
    <t xml:space="preserve">Causeway </t>
  </si>
  <si>
    <t>CY</t>
  </si>
  <si>
    <t>tons/CY</t>
  </si>
  <si>
    <t>tons</t>
  </si>
  <si>
    <t>x</t>
  </si>
  <si>
    <t>=</t>
  </si>
  <si>
    <t>/</t>
  </si>
  <si>
    <t>tons/truck =</t>
  </si>
  <si>
    <t>trucks</t>
  </si>
  <si>
    <t>Piers 13-17</t>
  </si>
  <si>
    <t>5/22 piers</t>
  </si>
  <si>
    <t>CY/truck=</t>
  </si>
  <si>
    <t>STONE - First 3 months after sale</t>
  </si>
  <si>
    <t>PHASE 6A - Haul Road Requirements</t>
  </si>
  <si>
    <t>Could be done at night, but possibly an issue for residents</t>
  </si>
  <si>
    <t>Nights ok</t>
  </si>
  <si>
    <t>shafts</t>
  </si>
  <si>
    <t>Shafts 13&amp;14</t>
  </si>
  <si>
    <t>Shafts 15-17</t>
  </si>
  <si>
    <t>ft</t>
  </si>
  <si>
    <t>wide</t>
  </si>
  <si>
    <t>deep</t>
  </si>
  <si>
    <t>each</t>
  </si>
  <si>
    <t>Trucks Total</t>
  </si>
  <si>
    <t>REBAR - First 6 months after sale</t>
  </si>
  <si>
    <t>10' BRIDGE TUB GIRDERS &amp; CRANES - 14-16 months after sale</t>
  </si>
  <si>
    <t>CONCRETE 6 - 8 months after sale</t>
  </si>
  <si>
    <t>DRILLED SHAFT CASINGS - First 4 months after sale</t>
  </si>
  <si>
    <t xml:space="preserve">DECK POUR -  18-20 months after sale </t>
  </si>
  <si>
    <t>COFFERDAMS, FORMS, EQUIPMENT MOB - First 3 months after sale</t>
  </si>
  <si>
    <t>DEMOB MATERIALS AND EQUIPMENT - 20 months after sale</t>
  </si>
  <si>
    <t>REMOVE CAUSEWAY - 24 months after sale</t>
  </si>
  <si>
    <t>Could be done at night especially if we got a 12 hour window per day (7P-7A) from the OWJ</t>
  </si>
  <si>
    <t>These cannot be driven down the slope - they need access from the bottom. Nights OK.</t>
  </si>
  <si>
    <t>Phase 6A is mainly built while I-70 WB traffic is on the I-70 EB lanes, so we have a little more flexibility onto and off site.  The intent was a hyper-build where the I-70W over the river and over the RR were done at the same time which would require access from the park or RR.  However, if construction were done more sequentially then most access can be to and from the freeway level.  However, as soon as the developer buys the RR property it can be appropriated and we will have access 3 monhts later, so 6A planning is less critical.</t>
  </si>
  <si>
    <t>PHASE 6R - Haul Road Requirements - Assumes July 2021 Sale</t>
  </si>
  <si>
    <t>Assumed date of Zimmer Development (July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</si>
</sst>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i/>
      <sz val="11"/>
      <color theme="1"/>
      <name val="Calibri"/>
      <family val="2"/>
      <scheme val="minor"/>
    </font>
    <font>
      <sz val="11"/>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s>
  <borders count="2">
    <border>
      <left/>
      <right/>
      <top/>
      <bottom/>
      <diagonal/>
    </border>
    <border>
      <left/>
      <right/>
      <top style="thick">
        <color rgb="FFFF0000"/>
      </top>
      <bottom/>
      <diagonal/>
    </border>
  </borders>
  <cellStyleXfs count="1">
    <xf numFmtId="0" fontId="0" fillId="0" borderId="0"/>
  </cellStyleXfs>
  <cellXfs count="41">
    <xf numFmtId="0" fontId="0" fillId="0" borderId="0" xfId="0"/>
    <xf numFmtId="3" fontId="0" fillId="0" borderId="0" xfId="0" applyNumberFormat="1"/>
    <xf numFmtId="0" fontId="0" fillId="0" borderId="0" xfId="0" quotePrefix="1"/>
    <xf numFmtId="1" fontId="0" fillId="0" borderId="0" xfId="0" applyNumberFormat="1"/>
    <xf numFmtId="0" fontId="0" fillId="2" borderId="0" xfId="0" applyFill="1"/>
    <xf numFmtId="0" fontId="0" fillId="0" borderId="0" xfId="0" applyFill="1" applyAlignment="1">
      <alignment horizontal="center"/>
    </xf>
    <xf numFmtId="0" fontId="2" fillId="0" borderId="0" xfId="0" applyFont="1"/>
    <xf numFmtId="0" fontId="2" fillId="0" borderId="0" xfId="0" quotePrefix="1" applyFont="1"/>
    <xf numFmtId="1" fontId="1" fillId="2" borderId="0" xfId="0" applyNumberFormat="1" applyFont="1" applyFill="1"/>
    <xf numFmtId="0" fontId="1" fillId="2" borderId="0" xfId="0" applyFont="1" applyFill="1"/>
    <xf numFmtId="2" fontId="2" fillId="0" borderId="0" xfId="0" quotePrefix="1" applyNumberFormat="1" applyFont="1"/>
    <xf numFmtId="1" fontId="2" fillId="0" borderId="0" xfId="0" applyNumberFormat="1" applyFont="1" applyFill="1"/>
    <xf numFmtId="0" fontId="2" fillId="0" borderId="0" xfId="0" applyFont="1" applyFill="1"/>
    <xf numFmtId="1" fontId="2" fillId="0" borderId="0" xfId="0" applyNumberFormat="1" applyFont="1"/>
    <xf numFmtId="1" fontId="1" fillId="2" borderId="0" xfId="0" applyNumberFormat="1" applyFont="1" applyFill="1" applyAlignment="1">
      <alignment vertical="center"/>
    </xf>
    <xf numFmtId="0" fontId="1" fillId="2" borderId="0" xfId="0" applyFont="1" applyFill="1" applyAlignment="1">
      <alignment vertical="center"/>
    </xf>
    <xf numFmtId="0" fontId="0" fillId="2" borderId="0" xfId="0" applyFill="1" applyAlignment="1">
      <alignment wrapText="1"/>
    </xf>
    <xf numFmtId="1" fontId="0" fillId="0" borderId="0" xfId="0" applyNumberFormat="1" applyFill="1"/>
    <xf numFmtId="0" fontId="0" fillId="0" borderId="0" xfId="0" applyFill="1"/>
    <xf numFmtId="0" fontId="0" fillId="3" borderId="0" xfId="0" applyFill="1"/>
    <xf numFmtId="0" fontId="0" fillId="2" borderId="0" xfId="0" applyFill="1" applyAlignment="1">
      <alignment vertical="center" wrapText="1"/>
    </xf>
    <xf numFmtId="0" fontId="1" fillId="0" borderId="0" xfId="0" applyFont="1" applyFill="1" applyAlignment="1">
      <alignment horizontal="center"/>
    </xf>
    <xf numFmtId="1" fontId="0" fillId="0" borderId="0" xfId="0" applyNumberFormat="1" applyFill="1" applyAlignment="1"/>
    <xf numFmtId="0" fontId="0" fillId="0" borderId="0" xfId="0" quotePrefix="1" applyFill="1"/>
    <xf numFmtId="3" fontId="0" fillId="0" borderId="0" xfId="0" applyNumberFormat="1" applyFill="1"/>
    <xf numFmtId="0" fontId="0" fillId="0" borderId="0" xfId="0" applyFill="1" applyAlignment="1"/>
    <xf numFmtId="2" fontId="0" fillId="0" borderId="0" xfId="0" quotePrefix="1" applyNumberFormat="1" applyFill="1"/>
    <xf numFmtId="1" fontId="0" fillId="3" borderId="0" xfId="0" applyNumberFormat="1" applyFill="1"/>
    <xf numFmtId="0" fontId="1" fillId="3" borderId="0" xfId="0" applyFont="1" applyFill="1" applyAlignment="1">
      <alignment horizontal="center"/>
    </xf>
    <xf numFmtId="0" fontId="1" fillId="2" borderId="0" xfId="0" applyFont="1" applyFill="1" applyAlignment="1">
      <alignment horizontal="center"/>
    </xf>
    <xf numFmtId="0" fontId="1" fillId="2" borderId="0" xfId="0" applyFont="1" applyFill="1" applyAlignment="1">
      <alignment horizontal="center" vertical="center"/>
    </xf>
    <xf numFmtId="3" fontId="2" fillId="0" borderId="0" xfId="0" applyNumberFormat="1" applyFont="1" applyAlignment="1">
      <alignment horizontal="center"/>
    </xf>
    <xf numFmtId="0" fontId="0" fillId="0" borderId="0" xfId="0" applyFill="1" applyAlignment="1">
      <alignment horizontal="center"/>
    </xf>
    <xf numFmtId="0" fontId="2" fillId="0" borderId="0" xfId="0" applyFont="1" applyAlignment="1">
      <alignment horizontal="center"/>
    </xf>
    <xf numFmtId="3" fontId="0" fillId="0" borderId="0" xfId="0" applyNumberFormat="1" applyFill="1" applyAlignment="1">
      <alignment horizontal="center"/>
    </xf>
    <xf numFmtId="0" fontId="0" fillId="0" borderId="0" xfId="0" applyFont="1" applyAlignment="1">
      <alignment horizontal="left" vertical="top" wrapText="1"/>
    </xf>
    <xf numFmtId="0" fontId="1" fillId="2" borderId="1" xfId="0" applyFont="1" applyFill="1" applyBorder="1" applyAlignment="1">
      <alignment horizontal="center"/>
    </xf>
    <xf numFmtId="1" fontId="0" fillId="2" borderId="1" xfId="0" applyNumberFormat="1" applyFill="1" applyBorder="1"/>
    <xf numFmtId="0" fontId="1" fillId="2" borderId="1" xfId="0" applyFont="1" applyFill="1" applyBorder="1"/>
    <xf numFmtId="0" fontId="0" fillId="0" borderId="1" xfId="0" applyBorder="1"/>
    <xf numFmtId="0" fontId="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tabSelected="1" workbookViewId="0">
      <selection activeCell="V17" sqref="V17"/>
    </sheetView>
  </sheetViews>
  <sheetFormatPr defaultRowHeight="14.4" x14ac:dyDescent="0.55000000000000004"/>
  <cols>
    <col min="1" max="1" width="12.47265625" customWidth="1"/>
    <col min="2" max="2" width="4.62890625" customWidth="1"/>
    <col min="3" max="3" width="2.47265625" customWidth="1"/>
    <col min="4" max="4" width="3.5234375" customWidth="1"/>
    <col min="5" max="5" width="2.62890625" customWidth="1"/>
    <col min="6" max="6" width="3.1015625" customWidth="1"/>
    <col min="7" max="7" width="7.734375" customWidth="1"/>
    <col min="8" max="8" width="2.7890625" customWidth="1"/>
    <col min="9" max="9" width="6.26171875" customWidth="1"/>
    <col min="10" max="10" width="5.7890625" customWidth="1"/>
    <col min="11" max="11" width="2.3671875" customWidth="1"/>
    <col min="12" max="12" width="4.7890625" customWidth="1"/>
    <col min="13" max="13" width="11.1015625" customWidth="1"/>
    <col min="14" max="14" width="5.734375" customWidth="1"/>
    <col min="15" max="15" width="5.89453125" customWidth="1"/>
    <col min="16" max="16" width="40.1015625" customWidth="1"/>
  </cols>
  <sheetData>
    <row r="1" spans="1:16" x14ac:dyDescent="0.55000000000000004">
      <c r="A1" s="28" t="s">
        <v>35</v>
      </c>
      <c r="B1" s="28"/>
      <c r="C1" s="28"/>
      <c r="D1" s="28"/>
      <c r="E1" s="28"/>
      <c r="F1" s="28"/>
      <c r="G1" s="28"/>
      <c r="H1" s="28"/>
      <c r="I1" s="28"/>
      <c r="J1" s="28"/>
      <c r="K1" s="28"/>
      <c r="L1" s="28"/>
      <c r="M1" s="28"/>
      <c r="N1" s="28"/>
      <c r="O1" s="28"/>
      <c r="P1" s="19"/>
    </row>
    <row r="3" spans="1:16" ht="28.8" x14ac:dyDescent="0.55000000000000004">
      <c r="A3" s="30" t="s">
        <v>12</v>
      </c>
      <c r="B3" s="30"/>
      <c r="C3" s="30"/>
      <c r="D3" s="30"/>
      <c r="E3" s="30"/>
      <c r="F3" s="30"/>
      <c r="G3" s="30"/>
      <c r="H3" s="30"/>
      <c r="I3" s="30"/>
      <c r="J3" s="30"/>
      <c r="K3" s="30"/>
      <c r="L3" s="30"/>
      <c r="M3" s="30"/>
      <c r="N3" s="14">
        <f>I4/L4</f>
        <v>750</v>
      </c>
      <c r="O3" s="15" t="s">
        <v>8</v>
      </c>
      <c r="P3" s="16" t="s">
        <v>32</v>
      </c>
    </row>
    <row r="4" spans="1:16" x14ac:dyDescent="0.55000000000000004">
      <c r="A4" s="6" t="s">
        <v>0</v>
      </c>
      <c r="B4" s="31">
        <v>10000</v>
      </c>
      <c r="C4" s="31"/>
      <c r="D4" s="6" t="s">
        <v>1</v>
      </c>
      <c r="E4" s="6" t="s">
        <v>4</v>
      </c>
      <c r="F4" s="6">
        <v>1.5</v>
      </c>
      <c r="G4" s="6" t="s">
        <v>2</v>
      </c>
      <c r="H4" s="7" t="s">
        <v>5</v>
      </c>
      <c r="I4" s="6">
        <f>B4*F4</f>
        <v>15000</v>
      </c>
      <c r="J4" s="6" t="s">
        <v>3</v>
      </c>
      <c r="K4" s="6" t="s">
        <v>6</v>
      </c>
      <c r="L4" s="6">
        <v>20</v>
      </c>
      <c r="M4" s="6" t="s">
        <v>7</v>
      </c>
      <c r="N4" s="6">
        <f>I4/L4</f>
        <v>750</v>
      </c>
      <c r="O4" s="6" t="s">
        <v>8</v>
      </c>
    </row>
    <row r="5" spans="1:16" x14ac:dyDescent="0.55000000000000004">
      <c r="C5" s="1"/>
      <c r="H5" s="2"/>
      <c r="N5" s="3"/>
    </row>
    <row r="6" spans="1:16" x14ac:dyDescent="0.55000000000000004">
      <c r="A6" s="29" t="s">
        <v>29</v>
      </c>
      <c r="B6" s="29"/>
      <c r="C6" s="29"/>
      <c r="D6" s="29"/>
      <c r="E6" s="29"/>
      <c r="F6" s="29"/>
      <c r="G6" s="29"/>
      <c r="H6" s="29"/>
      <c r="I6" s="29"/>
      <c r="J6" s="29"/>
      <c r="K6" s="29"/>
      <c r="L6" s="29"/>
      <c r="M6" s="29"/>
      <c r="N6" s="8">
        <v>10</v>
      </c>
      <c r="O6" s="9" t="s">
        <v>8</v>
      </c>
      <c r="P6" s="4" t="s">
        <v>15</v>
      </c>
    </row>
    <row r="7" spans="1:16" x14ac:dyDescent="0.55000000000000004">
      <c r="C7" s="1"/>
      <c r="H7" s="2"/>
      <c r="N7" s="3"/>
    </row>
    <row r="8" spans="1:16" x14ac:dyDescent="0.55000000000000004">
      <c r="A8" s="29" t="s">
        <v>27</v>
      </c>
      <c r="B8" s="29"/>
      <c r="C8" s="29"/>
      <c r="D8" s="29"/>
      <c r="E8" s="29"/>
      <c r="F8" s="29"/>
      <c r="G8" s="29"/>
      <c r="H8" s="29"/>
      <c r="I8" s="29"/>
      <c r="J8" s="29"/>
      <c r="K8" s="29"/>
      <c r="L8" s="29"/>
      <c r="M8" s="29"/>
      <c r="N8" s="8">
        <v>10</v>
      </c>
      <c r="O8" s="9" t="s">
        <v>8</v>
      </c>
      <c r="P8" s="4" t="s">
        <v>15</v>
      </c>
    </row>
    <row r="9" spans="1:16" ht="14.05" customHeight="1" x14ac:dyDescent="0.55000000000000004">
      <c r="N9" s="3"/>
    </row>
    <row r="10" spans="1:16" ht="14.05" customHeight="1" x14ac:dyDescent="0.55000000000000004">
      <c r="A10" s="29" t="s">
        <v>24</v>
      </c>
      <c r="B10" s="29"/>
      <c r="C10" s="29"/>
      <c r="D10" s="29"/>
      <c r="E10" s="29"/>
      <c r="F10" s="29"/>
      <c r="G10" s="29"/>
      <c r="H10" s="29"/>
      <c r="I10" s="29"/>
      <c r="J10" s="29"/>
      <c r="K10" s="29"/>
      <c r="L10" s="29"/>
      <c r="M10" s="29"/>
      <c r="N10" s="8">
        <v>2</v>
      </c>
      <c r="O10" s="9" t="s">
        <v>8</v>
      </c>
      <c r="P10" s="4" t="s">
        <v>15</v>
      </c>
    </row>
    <row r="11" spans="1:16" ht="14.05" customHeight="1" x14ac:dyDescent="0.55000000000000004">
      <c r="A11" s="5"/>
      <c r="B11" s="5"/>
      <c r="C11" s="5"/>
      <c r="D11" s="5"/>
      <c r="E11" s="5"/>
      <c r="F11" s="5"/>
      <c r="G11" s="5"/>
      <c r="H11" s="5"/>
      <c r="I11" s="5"/>
      <c r="J11" s="5"/>
      <c r="K11" s="5"/>
      <c r="L11" s="5"/>
      <c r="M11" s="5"/>
      <c r="N11" s="3"/>
    </row>
    <row r="12" spans="1:16" ht="28.8" x14ac:dyDescent="0.55000000000000004">
      <c r="A12" s="30" t="s">
        <v>26</v>
      </c>
      <c r="B12" s="30"/>
      <c r="C12" s="30"/>
      <c r="D12" s="30"/>
      <c r="E12" s="30"/>
      <c r="F12" s="30"/>
      <c r="G12" s="30"/>
      <c r="H12" s="30"/>
      <c r="I12" s="30"/>
      <c r="J12" s="30"/>
      <c r="K12" s="30"/>
      <c r="L12" s="30"/>
      <c r="M12" s="30"/>
      <c r="N12" s="14">
        <f>N13+N14+N15</f>
        <v>332.97038383838384</v>
      </c>
      <c r="O12" s="15" t="s">
        <v>8</v>
      </c>
      <c r="P12" s="16" t="s">
        <v>14</v>
      </c>
    </row>
    <row r="13" spans="1:16" x14ac:dyDescent="0.55000000000000004">
      <c r="A13" s="6" t="s">
        <v>9</v>
      </c>
      <c r="B13" s="33">
        <v>11516</v>
      </c>
      <c r="C13" s="33"/>
      <c r="D13" s="6" t="s">
        <v>1</v>
      </c>
      <c r="E13" s="6" t="s">
        <v>4</v>
      </c>
      <c r="F13" s="10" t="s">
        <v>10</v>
      </c>
      <c r="G13" s="6"/>
      <c r="H13" s="7" t="s">
        <v>5</v>
      </c>
      <c r="I13" s="6">
        <f>B13*5/22</f>
        <v>2617.2727272727275</v>
      </c>
      <c r="J13" s="6" t="s">
        <v>1</v>
      </c>
      <c r="K13" s="7" t="s">
        <v>6</v>
      </c>
      <c r="L13" s="6">
        <v>10</v>
      </c>
      <c r="M13" s="6" t="s">
        <v>11</v>
      </c>
      <c r="N13" s="11">
        <f>I13/L13</f>
        <v>261.72727272727275</v>
      </c>
      <c r="O13" s="12" t="s">
        <v>8</v>
      </c>
    </row>
    <row r="14" spans="1:16" x14ac:dyDescent="0.55000000000000004">
      <c r="A14" s="6" t="s">
        <v>17</v>
      </c>
      <c r="B14" s="6">
        <v>8</v>
      </c>
      <c r="C14" s="6" t="s">
        <v>19</v>
      </c>
      <c r="D14" s="6" t="s">
        <v>20</v>
      </c>
      <c r="E14" s="6"/>
      <c r="F14" s="6">
        <v>50</v>
      </c>
      <c r="G14" s="6" t="s">
        <v>21</v>
      </c>
      <c r="H14" s="6" t="s">
        <v>4</v>
      </c>
      <c r="I14" s="6">
        <v>6</v>
      </c>
      <c r="J14" s="6" t="s">
        <v>22</v>
      </c>
      <c r="K14" s="7" t="s">
        <v>5</v>
      </c>
      <c r="L14" s="6">
        <f>3.14*B14*F14*I14/27</f>
        <v>279.11111111111109</v>
      </c>
      <c r="M14" s="6" t="s">
        <v>1</v>
      </c>
      <c r="N14" s="13">
        <f>L14/10</f>
        <v>27.911111111111108</v>
      </c>
      <c r="O14" s="6" t="s">
        <v>8</v>
      </c>
    </row>
    <row r="15" spans="1:16" x14ac:dyDescent="0.55000000000000004">
      <c r="A15" s="6" t="s">
        <v>18</v>
      </c>
      <c r="B15" s="6">
        <v>4.5</v>
      </c>
      <c r="C15" s="6" t="s">
        <v>19</v>
      </c>
      <c r="D15" s="6" t="s">
        <v>20</v>
      </c>
      <c r="E15" s="6"/>
      <c r="F15" s="6">
        <v>69</v>
      </c>
      <c r="G15" s="6" t="s">
        <v>16</v>
      </c>
      <c r="H15" s="6" t="s">
        <v>4</v>
      </c>
      <c r="I15" s="6">
        <v>12</v>
      </c>
      <c r="J15" s="6" t="s">
        <v>22</v>
      </c>
      <c r="K15" s="7" t="s">
        <v>5</v>
      </c>
      <c r="L15" s="6">
        <f>3.14*B15*F15*I15/27</f>
        <v>433.32</v>
      </c>
      <c r="M15" s="6" t="s">
        <v>1</v>
      </c>
      <c r="N15" s="13">
        <f>L15/10</f>
        <v>43.332000000000001</v>
      </c>
      <c r="O15" s="6" t="s">
        <v>8</v>
      </c>
    </row>
    <row r="16" spans="1:16" x14ac:dyDescent="0.55000000000000004">
      <c r="A16" s="6"/>
      <c r="B16" s="6"/>
      <c r="C16" s="6"/>
      <c r="D16" s="6"/>
      <c r="E16" s="6"/>
      <c r="F16" s="6"/>
      <c r="G16" s="6"/>
      <c r="H16" s="6"/>
      <c r="I16" s="6"/>
      <c r="J16" s="6"/>
      <c r="K16" s="7"/>
      <c r="L16" s="6"/>
      <c r="M16" s="6"/>
      <c r="N16" s="13"/>
      <c r="O16" s="6"/>
    </row>
    <row r="17" spans="1:21" ht="28.8" x14ac:dyDescent="0.55000000000000004">
      <c r="A17" s="30" t="s">
        <v>25</v>
      </c>
      <c r="B17" s="30"/>
      <c r="C17" s="30"/>
      <c r="D17" s="30"/>
      <c r="E17" s="30"/>
      <c r="F17" s="30"/>
      <c r="G17" s="30"/>
      <c r="H17" s="30"/>
      <c r="I17" s="30"/>
      <c r="J17" s="30"/>
      <c r="K17" s="30"/>
      <c r="L17" s="30"/>
      <c r="M17" s="30"/>
      <c r="N17" s="15">
        <v>30</v>
      </c>
      <c r="O17" s="15" t="s">
        <v>8</v>
      </c>
      <c r="P17" s="20" t="s">
        <v>33</v>
      </c>
    </row>
    <row r="18" spans="1:21" ht="14.7" thickBot="1" x14ac:dyDescent="0.6">
      <c r="A18" s="6"/>
      <c r="B18" s="6"/>
      <c r="C18" s="6"/>
      <c r="D18" s="6"/>
      <c r="E18" s="6"/>
      <c r="F18" s="6"/>
      <c r="G18" s="6"/>
      <c r="H18" s="6"/>
      <c r="I18" s="6"/>
      <c r="J18" s="6"/>
      <c r="K18" s="7"/>
      <c r="L18" s="6"/>
      <c r="M18" s="6"/>
      <c r="N18" s="13"/>
      <c r="O18" s="6"/>
      <c r="Q18" s="40" t="s">
        <v>36</v>
      </c>
    </row>
    <row r="19" spans="1:21" ht="14.7" thickTop="1" x14ac:dyDescent="0.55000000000000004">
      <c r="A19" s="36" t="s">
        <v>28</v>
      </c>
      <c r="B19" s="36"/>
      <c r="C19" s="36"/>
      <c r="D19" s="36"/>
      <c r="E19" s="36"/>
      <c r="F19" s="36"/>
      <c r="G19" s="36"/>
      <c r="H19" s="36"/>
      <c r="I19" s="36"/>
      <c r="J19" s="36"/>
      <c r="K19" s="36"/>
      <c r="L19" s="36"/>
      <c r="M19" s="36"/>
      <c r="N19" s="37">
        <v>93</v>
      </c>
      <c r="O19" s="38" t="s">
        <v>8</v>
      </c>
      <c r="P19" s="39"/>
      <c r="Q19" s="39"/>
      <c r="R19" s="39"/>
      <c r="S19" s="39"/>
      <c r="T19" s="39"/>
      <c r="U19" s="39"/>
    </row>
    <row r="20" spans="1:21" s="18" customFormat="1" x14ac:dyDescent="0.55000000000000004">
      <c r="A20" s="21"/>
      <c r="B20" s="21"/>
      <c r="C20" s="21"/>
      <c r="D20" s="21"/>
      <c r="E20" s="21"/>
      <c r="F20" s="21"/>
      <c r="G20" s="21"/>
      <c r="H20" s="21"/>
      <c r="I20" s="21"/>
      <c r="J20" s="21"/>
      <c r="K20" s="21"/>
      <c r="L20" s="21"/>
      <c r="M20" s="21"/>
      <c r="N20" s="17"/>
    </row>
    <row r="21" spans="1:21" s="18" customFormat="1" x14ac:dyDescent="0.55000000000000004">
      <c r="A21" s="29" t="s">
        <v>30</v>
      </c>
      <c r="B21" s="29"/>
      <c r="C21" s="29"/>
      <c r="D21" s="29"/>
      <c r="E21" s="29"/>
      <c r="F21" s="29"/>
      <c r="G21" s="29"/>
      <c r="H21" s="29"/>
      <c r="I21" s="29"/>
      <c r="J21" s="29"/>
      <c r="K21" s="29"/>
      <c r="L21" s="29"/>
      <c r="M21" s="29"/>
      <c r="N21" s="8">
        <v>10</v>
      </c>
      <c r="O21" s="9" t="s">
        <v>8</v>
      </c>
    </row>
    <row r="22" spans="1:21" s="18" customFormat="1" x14ac:dyDescent="0.55000000000000004">
      <c r="A22" s="21"/>
      <c r="B22" s="21"/>
      <c r="C22" s="21"/>
      <c r="D22" s="21"/>
      <c r="E22" s="21"/>
      <c r="F22" s="21"/>
      <c r="G22" s="21"/>
      <c r="H22" s="21"/>
      <c r="I22" s="21"/>
      <c r="J22" s="21"/>
      <c r="K22" s="21"/>
      <c r="L22" s="21"/>
      <c r="M22" s="21"/>
      <c r="N22" s="17"/>
    </row>
    <row r="23" spans="1:21" s="18" customFormat="1" x14ac:dyDescent="0.55000000000000004">
      <c r="A23" s="29" t="s">
        <v>31</v>
      </c>
      <c r="B23" s="29"/>
      <c r="C23" s="29"/>
      <c r="D23" s="29"/>
      <c r="E23" s="29"/>
      <c r="F23" s="29"/>
      <c r="G23" s="29"/>
      <c r="H23" s="29"/>
      <c r="I23" s="29"/>
      <c r="J23" s="29"/>
      <c r="K23" s="29"/>
      <c r="L23" s="29"/>
      <c r="M23" s="29"/>
      <c r="N23" s="8">
        <v>750</v>
      </c>
      <c r="O23" s="9" t="s">
        <v>8</v>
      </c>
    </row>
    <row r="24" spans="1:21" s="18" customFormat="1" x14ac:dyDescent="0.55000000000000004">
      <c r="A24" s="21"/>
      <c r="B24" s="21"/>
      <c r="C24" s="21"/>
      <c r="D24" s="21"/>
      <c r="E24" s="21"/>
      <c r="F24" s="21"/>
      <c r="G24" s="21"/>
      <c r="H24" s="21"/>
      <c r="I24" s="21"/>
      <c r="J24" s="21"/>
      <c r="K24" s="21"/>
      <c r="L24" s="21"/>
      <c r="M24" s="21"/>
      <c r="N24" s="17"/>
    </row>
    <row r="25" spans="1:21" ht="14.05" customHeight="1" x14ac:dyDescent="0.55000000000000004">
      <c r="N25" s="27">
        <f>N3+N6+N8+N10+N12+N17+N19+N21+N23</f>
        <v>1987.9703838383839</v>
      </c>
      <c r="O25" s="19" t="s">
        <v>23</v>
      </c>
      <c r="P25" s="19"/>
    </row>
    <row r="28" spans="1:21" x14ac:dyDescent="0.55000000000000004">
      <c r="A28" s="28" t="s">
        <v>13</v>
      </c>
      <c r="B28" s="28"/>
      <c r="C28" s="28"/>
      <c r="D28" s="28"/>
      <c r="E28" s="28"/>
      <c r="F28" s="28"/>
      <c r="G28" s="28"/>
      <c r="H28" s="28"/>
      <c r="I28" s="28"/>
      <c r="J28" s="28"/>
      <c r="K28" s="28"/>
      <c r="L28" s="28"/>
      <c r="M28" s="28"/>
      <c r="N28" s="28"/>
      <c r="O28" s="28"/>
      <c r="P28" s="19"/>
    </row>
    <row r="29" spans="1:21" ht="64.5" customHeight="1" x14ac:dyDescent="0.55000000000000004">
      <c r="A29" s="35" t="s">
        <v>34</v>
      </c>
      <c r="B29" s="35"/>
      <c r="C29" s="35"/>
      <c r="D29" s="35"/>
      <c r="E29" s="35"/>
      <c r="F29" s="35"/>
      <c r="G29" s="35"/>
      <c r="H29" s="35"/>
      <c r="I29" s="35"/>
      <c r="J29" s="35"/>
      <c r="K29" s="35"/>
      <c r="L29" s="35"/>
      <c r="M29" s="35"/>
      <c r="N29" s="35"/>
      <c r="O29" s="35"/>
      <c r="P29" s="35"/>
    </row>
    <row r="30" spans="1:21" x14ac:dyDescent="0.55000000000000004">
      <c r="A30" s="32"/>
      <c r="B30" s="32"/>
      <c r="C30" s="32"/>
      <c r="D30" s="32"/>
      <c r="E30" s="32"/>
      <c r="F30" s="32"/>
      <c r="G30" s="32"/>
      <c r="H30" s="32"/>
      <c r="I30" s="32"/>
      <c r="J30" s="32"/>
      <c r="K30" s="32"/>
      <c r="L30" s="32"/>
      <c r="M30" s="32"/>
      <c r="N30" s="22"/>
      <c r="O30" s="18"/>
      <c r="P30" s="18"/>
    </row>
    <row r="31" spans="1:21" x14ac:dyDescent="0.55000000000000004">
      <c r="A31" s="18"/>
      <c r="B31" s="34"/>
      <c r="C31" s="34"/>
      <c r="D31" s="18"/>
      <c r="E31" s="18"/>
      <c r="F31" s="18"/>
      <c r="G31" s="18"/>
      <c r="H31" s="23"/>
      <c r="I31" s="18"/>
      <c r="J31" s="18"/>
      <c r="K31" s="18"/>
      <c r="L31" s="18"/>
      <c r="M31" s="18"/>
      <c r="N31" s="17"/>
      <c r="O31" s="18"/>
      <c r="P31" s="18"/>
    </row>
    <row r="32" spans="1:21" x14ac:dyDescent="0.55000000000000004">
      <c r="A32" s="18"/>
      <c r="B32" s="18"/>
      <c r="C32" s="24"/>
      <c r="D32" s="18"/>
      <c r="E32" s="18"/>
      <c r="F32" s="18"/>
      <c r="G32" s="18"/>
      <c r="H32" s="23"/>
      <c r="I32" s="18"/>
      <c r="J32" s="18"/>
      <c r="K32" s="18"/>
      <c r="L32" s="18"/>
      <c r="M32" s="18"/>
      <c r="N32" s="17"/>
      <c r="O32" s="18"/>
      <c r="P32" s="18"/>
    </row>
    <row r="33" spans="1:16" x14ac:dyDescent="0.55000000000000004">
      <c r="A33" s="32"/>
      <c r="B33" s="32"/>
      <c r="C33" s="32"/>
      <c r="D33" s="32"/>
      <c r="E33" s="32"/>
      <c r="F33" s="32"/>
      <c r="G33" s="32"/>
      <c r="H33" s="32"/>
      <c r="I33" s="32"/>
      <c r="J33" s="32"/>
      <c r="K33" s="32"/>
      <c r="L33" s="32"/>
      <c r="M33" s="32"/>
      <c r="N33" s="17"/>
      <c r="O33" s="18"/>
      <c r="P33" s="18"/>
    </row>
    <row r="34" spans="1:16" x14ac:dyDescent="0.55000000000000004">
      <c r="A34" s="18"/>
      <c r="B34" s="18"/>
      <c r="C34" s="24"/>
      <c r="D34" s="18"/>
      <c r="E34" s="18"/>
      <c r="F34" s="18"/>
      <c r="G34" s="18"/>
      <c r="H34" s="23"/>
      <c r="I34" s="18"/>
      <c r="J34" s="18"/>
      <c r="K34" s="18"/>
      <c r="L34" s="18"/>
      <c r="M34" s="18"/>
      <c r="N34" s="17"/>
      <c r="O34" s="18"/>
      <c r="P34" s="18"/>
    </row>
    <row r="35" spans="1:16" x14ac:dyDescent="0.55000000000000004">
      <c r="A35" s="32"/>
      <c r="B35" s="32"/>
      <c r="C35" s="32"/>
      <c r="D35" s="32"/>
      <c r="E35" s="32"/>
      <c r="F35" s="32"/>
      <c r="G35" s="32"/>
      <c r="H35" s="32"/>
      <c r="I35" s="32"/>
      <c r="J35" s="32"/>
      <c r="K35" s="32"/>
      <c r="L35" s="32"/>
      <c r="M35" s="32"/>
      <c r="N35" s="17"/>
      <c r="O35" s="18"/>
      <c r="P35" s="18"/>
    </row>
    <row r="36" spans="1:16" s="18" customFormat="1" x14ac:dyDescent="0.55000000000000004">
      <c r="A36" s="5"/>
      <c r="B36" s="5"/>
      <c r="C36" s="5"/>
      <c r="D36" s="5"/>
      <c r="E36" s="5"/>
      <c r="F36" s="5"/>
      <c r="G36" s="5"/>
      <c r="H36" s="5"/>
      <c r="I36" s="5"/>
      <c r="J36" s="5"/>
      <c r="K36" s="5"/>
      <c r="L36" s="5"/>
      <c r="M36" s="5"/>
      <c r="N36" s="17"/>
    </row>
    <row r="37" spans="1:16" x14ac:dyDescent="0.55000000000000004">
      <c r="A37" s="32"/>
      <c r="B37" s="32"/>
      <c r="C37" s="32"/>
      <c r="D37" s="32"/>
      <c r="E37" s="32"/>
      <c r="F37" s="32"/>
      <c r="G37" s="32"/>
      <c r="H37" s="32"/>
      <c r="I37" s="32"/>
      <c r="J37" s="32"/>
      <c r="K37" s="32"/>
      <c r="L37" s="32"/>
      <c r="M37" s="32"/>
      <c r="N37" s="17"/>
      <c r="O37" s="18"/>
      <c r="P37" s="18"/>
    </row>
    <row r="38" spans="1:16" x14ac:dyDescent="0.55000000000000004">
      <c r="A38" s="5"/>
      <c r="B38" s="5"/>
      <c r="C38" s="5"/>
      <c r="D38" s="5"/>
      <c r="E38" s="5"/>
      <c r="F38" s="5"/>
      <c r="G38" s="5"/>
      <c r="H38" s="5"/>
      <c r="I38" s="5"/>
      <c r="J38" s="5"/>
      <c r="K38" s="5"/>
      <c r="L38" s="5"/>
      <c r="M38" s="5"/>
      <c r="N38" s="17"/>
      <c r="O38" s="18"/>
      <c r="P38" s="18"/>
    </row>
    <row r="39" spans="1:16" x14ac:dyDescent="0.55000000000000004">
      <c r="A39" s="32"/>
      <c r="B39" s="32"/>
      <c r="C39" s="32"/>
      <c r="D39" s="32"/>
      <c r="E39" s="32"/>
      <c r="F39" s="32"/>
      <c r="G39" s="32"/>
      <c r="H39" s="32"/>
      <c r="I39" s="32"/>
      <c r="J39" s="32"/>
      <c r="K39" s="32"/>
      <c r="L39" s="32"/>
      <c r="M39" s="32"/>
      <c r="N39" s="22"/>
      <c r="O39" s="25"/>
      <c r="P39" s="18"/>
    </row>
    <row r="40" spans="1:16" x14ac:dyDescent="0.55000000000000004">
      <c r="A40" s="18"/>
      <c r="B40" s="32"/>
      <c r="C40" s="32"/>
      <c r="D40" s="18"/>
      <c r="E40" s="18"/>
      <c r="F40" s="26"/>
      <c r="G40" s="18"/>
      <c r="H40" s="23"/>
      <c r="I40" s="18"/>
      <c r="J40" s="18"/>
      <c r="K40" s="23"/>
      <c r="L40" s="18"/>
      <c r="M40" s="18"/>
      <c r="N40" s="17"/>
      <c r="O40" s="18"/>
      <c r="P40" s="18"/>
    </row>
    <row r="41" spans="1:16" x14ac:dyDescent="0.55000000000000004">
      <c r="A41" s="18"/>
      <c r="B41" s="18"/>
      <c r="C41" s="18"/>
      <c r="D41" s="18"/>
      <c r="E41" s="18"/>
      <c r="F41" s="18"/>
      <c r="G41" s="18"/>
      <c r="H41" s="18"/>
      <c r="I41" s="18"/>
      <c r="J41" s="18"/>
      <c r="K41" s="18"/>
      <c r="L41" s="18"/>
      <c r="M41" s="18"/>
      <c r="N41" s="17"/>
      <c r="O41" s="18"/>
      <c r="P41" s="18"/>
    </row>
    <row r="42" spans="1:16" x14ac:dyDescent="0.55000000000000004">
      <c r="A42" s="18"/>
      <c r="B42" s="18"/>
      <c r="C42" s="18"/>
      <c r="D42" s="18"/>
      <c r="E42" s="18"/>
      <c r="F42" s="18"/>
      <c r="G42" s="18"/>
      <c r="H42" s="18"/>
      <c r="I42" s="18"/>
      <c r="J42" s="18"/>
      <c r="K42" s="18"/>
      <c r="L42" s="18"/>
      <c r="M42" s="18"/>
      <c r="N42" s="17"/>
      <c r="O42" s="18"/>
      <c r="P42" s="18"/>
    </row>
  </sheetData>
  <mergeCells count="21">
    <mergeCell ref="B40:C40"/>
    <mergeCell ref="B13:C13"/>
    <mergeCell ref="A28:O28"/>
    <mergeCell ref="A30:M30"/>
    <mergeCell ref="A35:M35"/>
    <mergeCell ref="A37:M37"/>
    <mergeCell ref="A39:M39"/>
    <mergeCell ref="A33:M33"/>
    <mergeCell ref="B31:C31"/>
    <mergeCell ref="A29:P29"/>
    <mergeCell ref="A17:M17"/>
    <mergeCell ref="A19:M19"/>
    <mergeCell ref="A21:M21"/>
    <mergeCell ref="A23:M23"/>
    <mergeCell ref="A1:O1"/>
    <mergeCell ref="A8:M8"/>
    <mergeCell ref="A10:M10"/>
    <mergeCell ref="A3:M3"/>
    <mergeCell ref="A12:M12"/>
    <mergeCell ref="A6:M6"/>
    <mergeCell ref="B4:C4"/>
  </mergeCells>
  <pageMargins left="0.7" right="0.7" top="0.75" bottom="0.75" header="0.3" footer="0.3"/>
  <pageSetup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ms consultants,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Montgomery, Leslie</dc:creator>
  <cp:lastModifiedBy>Mosure, Thomas P.</cp:lastModifiedBy>
  <dcterms:created xsi:type="dcterms:W3CDTF">2020-10-28T16:54:53Z</dcterms:created>
  <dcterms:modified xsi:type="dcterms:W3CDTF">2020-11-03T16:36:51Z</dcterms:modified>
</cp:coreProperties>
</file>